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9 Septembar\"/>
    </mc:Choice>
  </mc:AlternateContent>
  <xr:revisionPtr revIDLastSave="0" documentId="13_ncr:1_{B2ECF979-6964-4308-B610-879758CDB0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03" i="1" l="1"/>
  <c r="C23" i="1"/>
  <c r="B101" i="1"/>
  <c r="B98" i="1"/>
  <c r="B82" i="1"/>
  <c r="B78" i="1"/>
  <c r="B75" i="1"/>
  <c r="B63" i="1"/>
  <c r="B56" i="1"/>
  <c r="B54" i="1"/>
  <c r="B46" i="1"/>
  <c r="B39" i="1"/>
  <c r="B25" i="1"/>
  <c r="B24" i="1"/>
</calcChain>
</file>

<file path=xl/sharedStrings.xml><?xml version="1.0" encoding="utf-8"?>
<sst xmlns="http://schemas.openxmlformats.org/spreadsheetml/2006/main" count="148" uniqueCount="109">
  <si>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</si>
  <si>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</si>
  <si>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</si>
  <si>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</si>
  <si>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</si>
  <si>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UPLATA PAZARA</t>
  </si>
  <si>
    <t>ISPLATE NA DAN</t>
  </si>
  <si>
    <t>DIREKTNA PLAĆANJA RFZO - 31.05.2023. - LEKOVI 071</t>
  </si>
  <si>
    <t>DIREKTNA PLAĆANJA RFZO - 31.05.2023. - CITOSTATICI 073</t>
  </si>
  <si>
    <t>DIREKTNA PLAĆANJA RFZO - 02.06.2023. - LEKOVI 071</t>
  </si>
  <si>
    <t>DIREKTNA PLAĆANJA RFZO - 02.06.2023. - CITOSTATICI 073</t>
  </si>
  <si>
    <t>DIREKTNA PLAĆANJA RFZO - 02.06.2023. - LEKOVI SA C LISTE 074</t>
  </si>
  <si>
    <t>DIREKTNA PLAĆANJA RFZO - 02.06.2023. - DIJALIZA 080</t>
  </si>
  <si>
    <t>DIREKTNA PLAĆANJA RFZO - 02.06.2023. - STENTOVI 082</t>
  </si>
  <si>
    <t>DIREKTNA PLAĆANJA RFZO - 02.06.2023. - OSTALI UGRADNI MATERIJAL 084</t>
  </si>
  <si>
    <t>DIREKTNA PLAĆANJA RFZO - 02.06.2023. - SANITETSKI 085</t>
  </si>
  <si>
    <t>DIREKTNA PLAĆANJA RFZO - 05.06.2023. - LEKOVI 071</t>
  </si>
  <si>
    <t>DIREKTNA PLAĆANJA RFZO - 05.06.2023. - CITOSTATICI 073</t>
  </si>
  <si>
    <t>DIREKTNA PLAĆANJA RFZO - 05.06.2023. - OSTALI UGRADNI MATERIJAL 084</t>
  </si>
  <si>
    <t>DIREKTNA PLAĆANJA RFZO - 05.06.2023. - ENERGENTI 07C</t>
  </si>
  <si>
    <t>DIREKTNA PLAĆANJA RFZO - 14.06.2023. - LEKOVI 071</t>
  </si>
  <si>
    <t>DIREKTNA PLAĆANJA RFZO - 14.06.2023. - CITOSTATICI 073</t>
  </si>
  <si>
    <t>DIREKTNA PLAĆANJA RFZO - 14.06.2023. - LEKOVI SA C LISTE 074</t>
  </si>
  <si>
    <t>DIREKTNA PLAĆANJA RFZO - 19.06.2023. - SANITETSKI 085</t>
  </si>
  <si>
    <t>DIREKTNA PLAĆANJA RFZO - 20.06.2023. - LEKOVI 071</t>
  </si>
  <si>
    <t>DIREKTNA PLAĆANJA RFZO - 20.06.2023. - CITOSTATICI 073</t>
  </si>
  <si>
    <t>DIREKTNA PLAĆANJA RFZO - 20.06.2023. - DIJALIZA 080</t>
  </si>
  <si>
    <t>DIREKTNA PLAĆANJA RFZO - 23.06.2023. - LEKOVI 071</t>
  </si>
  <si>
    <t>DIREKTNA PLAĆANJA RFZO - 23.06.2023. - CITOSTATICI 073</t>
  </si>
  <si>
    <t>DIREKTNA PLAĆANJA RFZO - 23.06.2023. - LEKOVI SA C LISTE 074</t>
  </si>
  <si>
    <t>DIREKTNA PLAĆANJA RFZO - 23.06.2023. - IMPLATANTI U ORTOPEDIJI 078</t>
  </si>
  <si>
    <t>DIREKTNA PLAĆANJA RFZO - 23.06.2023. - DIJALIZA 080</t>
  </si>
  <si>
    <t>DIREKTNA PLAĆANJA RFZO - 23.06.2023. - STENTOVI 082</t>
  </si>
  <si>
    <t>DIREKTNA PLAĆANJA RFZO - 23.06.2023. - OSTALI UGRADNI MATERIJAL 084</t>
  </si>
  <si>
    <t>DIREKTNA PLAĆANJA RFZO - 23.06.2023. - SANITETSKI 085</t>
  </si>
  <si>
    <t>DIREKTNA PLAĆANJA RFZO - 28.06.2023. - LEKOVI 071</t>
  </si>
  <si>
    <t>DIREKTNA PLAĆANJA RFZO - 28.06.2023. - CITOSTATICI 073</t>
  </si>
  <si>
    <t>DIREKTNA PLAĆANJA RFZO - 28.06.2023. - LEKOVI SA C LISTE 074</t>
  </si>
  <si>
    <t>DIREKTNA PLAĆANJA RFZO - 28.06.2023. - DIJALIZA 080</t>
  </si>
  <si>
    <t>02.08.2023.</t>
  </si>
  <si>
    <t>05.09.2023.</t>
  </si>
  <si>
    <t>IZVOD  BR. 191</t>
  </si>
  <si>
    <t>PRENOS SREDSTAVA ZA PREVOZ</t>
  </si>
  <si>
    <t>DIREKTNA PLACANJA RFZO LEKOVI - 071</t>
  </si>
  <si>
    <t>DIREKTNA PLACANJA RFZO CITOSTATICI - 073</t>
  </si>
  <si>
    <t>DIREKTNA PLACANJA RFZO LEKOVI SA C LISTE - 074</t>
  </si>
  <si>
    <t>DIREKTNA PLACANJA RFZOKRV I PRODUKTI OD KRVI - 076</t>
  </si>
  <si>
    <t>DIREKTNA PLACANJA RFZO PROTEZE - 078</t>
  </si>
  <si>
    <t>DIREKTNA PLACANJA RFZO ENERGENTI - 07C</t>
  </si>
  <si>
    <t>DIREKTNA PLACANJA RFZO MATERIJAL ZA DIJALIZU - 080</t>
  </si>
  <si>
    <t>DIREKTNA PLACANJA RFZO STENTOVI - 082</t>
  </si>
  <si>
    <t>DIREKTNA PLACANJA RFZO OSTALI UGRADNI MATERIJAL - 084</t>
  </si>
  <si>
    <t>DIREKTNA PLACANJA RFZO SANITETSKI  I MEDICINSKI MATERIJAL SZ - 085</t>
  </si>
  <si>
    <t>POVRACAJ SREDSTAVA UGASEN TEKUCI</t>
  </si>
  <si>
    <t>ISPLATA</t>
  </si>
  <si>
    <t>INPHARM  CO DOO BEOGRAD</t>
  </si>
  <si>
    <t>BEOHEM-3 DOO</t>
  </si>
  <si>
    <t>PHARMASWISS  DOO BEOGRAD</t>
  </si>
  <si>
    <t>FARMALOGIST DOO BEOGRAD</t>
  </si>
  <si>
    <t>MEDIKUNION DOO BEOGRAD</t>
  </si>
  <si>
    <t>MARK MEDICAL</t>
  </si>
  <si>
    <t>PFIZER SRB.</t>
  </si>
  <si>
    <t>B.BRAUN ADRIA RSRB DOO BEOGRAD</t>
  </si>
  <si>
    <t>ADOC DOO BEOGRAD</t>
  </si>
  <si>
    <t>INO-PHARM  DOO BEOGRAD</t>
  </si>
  <si>
    <t>PHOENIX PHARMA DOO BEOGRAD</t>
  </si>
  <si>
    <t>VEGA DOO VALJEVO</t>
  </si>
  <si>
    <t>SOPHARMA TRADING</t>
  </si>
  <si>
    <t>AMICUS SRB. DOO BEOGRAD</t>
  </si>
  <si>
    <t>LEKOVI U SEKUNDARNOJ I TERCIJARNOJ ZZ - 071</t>
  </si>
  <si>
    <t>CITOSTATICI SA  LISTE LEKOVA - 073</t>
  </si>
  <si>
    <t>DIJALIZA LEKOVI PO POSEBNOM REŽIMU C LISTA - 074</t>
  </si>
  <si>
    <t>MERCK DOO BEOGRAD</t>
  </si>
  <si>
    <t>MAGNA PHARMACIA DOO BEOGRAD</t>
  </si>
  <si>
    <t>KRV I PRODUKTI OD KRVI - 076</t>
  </si>
  <si>
    <t>DENTA BP PHARM</t>
  </si>
  <si>
    <t>IMPLANTANTI U ORTOPEDIJI - PROTEZE - 078</t>
  </si>
  <si>
    <t>MAKLER DOO BEOGRAD</t>
  </si>
  <si>
    <t>ECOTRADE BG DOO NIŠ</t>
  </si>
  <si>
    <t>ORTHOAID DOO BEOGRAD</t>
  </si>
  <si>
    <t>ENERGENTI U SZ - 07C</t>
  </si>
  <si>
    <t>ELEKTROPRIVREDA SRBIJE (JP EPS BEOGRAD)</t>
  </si>
  <si>
    <t>MATERIJAL ZA DIJALIZU - 080</t>
  </si>
  <si>
    <t>MEDICON DOO DEČ</t>
  </si>
  <si>
    <t>FRESENIUS MEDICAL CARE SRBIJA DOO VRŠAC</t>
  </si>
  <si>
    <t>STENTOVI - 082</t>
  </si>
  <si>
    <t>SOUL MEDICAL DOO</t>
  </si>
  <si>
    <t>HERMES-PHARMA</t>
  </si>
  <si>
    <t>MEDICA LINEA PHARM</t>
  </si>
  <si>
    <t>VICOR DOO NOVI BEOGRAD</t>
  </si>
  <si>
    <t>OSTALI UGRADNI MATERIJAL - 084</t>
  </si>
  <si>
    <t>OPTICUS DOO BEOGRAD</t>
  </si>
  <si>
    <t>SANITETSKI I MEDICINSKI MATERIJAL  SZ - 085</t>
  </si>
  <si>
    <t>MEDI LABOR DOO NOVI SAD</t>
  </si>
  <si>
    <t>ESENSA DOO BEOGRAD</t>
  </si>
  <si>
    <t>FLORA KOMERC DOO GORNJI MILANOVAC</t>
  </si>
  <si>
    <t>OFTAL-C DOO BEOGRAD</t>
  </si>
  <si>
    <t>MEDTRONIC SRBIJA</t>
  </si>
  <si>
    <t>YUNYCOM DOO BEOGRAD</t>
  </si>
  <si>
    <t>ENGEL DOO NOVI SAD</t>
  </si>
  <si>
    <t>ZOREX PHARMA</t>
  </si>
  <si>
    <t>SCOR DOO</t>
  </si>
  <si>
    <t>INEL MEDIK VP D.O.O. BEOGRAD-VRČIN</t>
  </si>
  <si>
    <t>Team Medical</t>
  </si>
  <si>
    <t>PREVOZ DOKUMENTOVANI 07B</t>
  </si>
  <si>
    <t>PREVOZ NEDOKUMENTOVANI 07B</t>
  </si>
  <si>
    <t>PREVOZ -07B</t>
  </si>
  <si>
    <t>OSTALI TROŠKOVI - 07F</t>
  </si>
  <si>
    <t>PROVIZIJA BANKE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</si>
</sst>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52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00">
    <xf numFmtId="0" fontId="0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22" fillId="31" borderId="0" applyNumberFormat="0" applyBorder="0" applyAlignment="0" applyProtection="0"/>
    <xf numFmtId="0" fontId="46" fillId="12" borderId="0" applyNumberFormat="0" applyBorder="0" applyAlignment="0" applyProtection="0"/>
    <xf numFmtId="0" fontId="46" fillId="16" borderId="0" applyNumberFormat="0" applyBorder="0" applyAlignment="0" applyProtection="0"/>
    <xf numFmtId="0" fontId="46" fillId="20" borderId="0" applyNumberFormat="0" applyBorder="0" applyAlignment="0" applyProtection="0"/>
    <xf numFmtId="0" fontId="46" fillId="24" borderId="0" applyNumberFormat="0" applyBorder="0" applyAlignment="0" applyProtection="0"/>
    <xf numFmtId="0" fontId="46" fillId="28" borderId="0" applyNumberFormat="0" applyBorder="0" applyAlignment="0" applyProtection="0"/>
    <xf numFmtId="0" fontId="46" fillId="32" borderId="0" applyNumberFormat="0" applyBorder="0" applyAlignment="0" applyProtection="0"/>
    <xf numFmtId="0" fontId="46" fillId="9" borderId="0" applyNumberFormat="0" applyBorder="0" applyAlignment="0" applyProtection="0"/>
    <xf numFmtId="0" fontId="46" fillId="13" borderId="0" applyNumberFormat="0" applyBorder="0" applyAlignment="0" applyProtection="0"/>
    <xf numFmtId="0" fontId="46" fillId="17" borderId="0" applyNumberFormat="0" applyBorder="0" applyAlignment="0" applyProtection="0"/>
    <xf numFmtId="0" fontId="46" fillId="21" borderId="0" applyNumberFormat="0" applyBorder="0" applyAlignment="0" applyProtection="0"/>
    <xf numFmtId="0" fontId="46" fillId="25" borderId="0" applyNumberFormat="0" applyBorder="0" applyAlignment="0" applyProtection="0"/>
    <xf numFmtId="0" fontId="46" fillId="29" borderId="0" applyNumberFormat="0" applyBorder="0" applyAlignment="0" applyProtection="0"/>
    <xf numFmtId="0" fontId="37" fillId="3" borderId="0" applyNumberFormat="0" applyBorder="0" applyAlignment="0" applyProtection="0"/>
    <xf numFmtId="0" fontId="41" fillId="6" borderId="4" applyNumberFormat="0" applyAlignment="0" applyProtection="0"/>
    <xf numFmtId="0" fontId="43" fillId="7" borderId="7" applyNumberFormat="0" applyAlignment="0" applyProtection="0"/>
    <xf numFmtId="0" fontId="4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9" fillId="5" borderId="4" applyNumberFormat="0" applyAlignment="0" applyProtection="0"/>
    <xf numFmtId="0" fontId="42" fillId="0" borderId="6" applyNumberFormat="0" applyFill="0" applyAlignment="0" applyProtection="0"/>
    <xf numFmtId="0" fontId="38" fillId="4" borderId="0" applyNumberFormat="0" applyBorder="0" applyAlignment="0" applyProtection="0"/>
    <xf numFmtId="0" fontId="22" fillId="8" borderId="8" applyNumberFormat="0" applyFont="0" applyAlignment="0" applyProtection="0"/>
    <xf numFmtId="0" fontId="40" fillId="6" borderId="5" applyNumberFormat="0" applyAlignment="0" applyProtection="0"/>
    <xf numFmtId="0" fontId="32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5" fillId="8" borderId="8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7" fillId="3" borderId="0" applyNumberFormat="0" applyBorder="0" applyAlignment="0" applyProtection="0"/>
    <xf numFmtId="0" fontId="47" fillId="4" borderId="0" applyNumberFormat="0" applyBorder="0" applyAlignment="0" applyProtection="0"/>
    <xf numFmtId="0" fontId="39" fillId="5" borderId="4" applyNumberFormat="0" applyAlignment="0" applyProtection="0"/>
    <xf numFmtId="0" fontId="40" fillId="6" borderId="5" applyNumberFormat="0" applyAlignment="0" applyProtection="0"/>
    <xf numFmtId="0" fontId="41" fillId="6" borderId="4" applyNumberFormat="0" applyAlignment="0" applyProtection="0"/>
    <xf numFmtId="0" fontId="42" fillId="0" borderId="6" applyNumberFormat="0" applyFill="0" applyAlignment="0" applyProtection="0"/>
    <xf numFmtId="0" fontId="43" fillId="7" borderId="7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6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46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46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46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46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46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0" borderId="0"/>
    <xf numFmtId="0" fontId="14" fillId="8" borderId="8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</cellStyleXfs>
  <cellXfs count="22">
    <xf numFmtId="0" fontId="0" fillId="0" borderId="0" xfId="0"/>
    <xf numFmtId="0" fontId="48" fillId="0" borderId="0" xfId="0" applyFont="1"/>
    <xf numFmtId="4" fontId="49" fillId="0" borderId="0" xfId="0" applyNumberFormat="1" applyFont="1" applyAlignment="1">
      <alignment horizontal="right"/>
    </xf>
    <xf numFmtId="164" fontId="49" fillId="0" borderId="0" xfId="0" applyNumberFormat="1" applyFont="1" applyAlignment="1">
      <alignment horizontal="right"/>
    </xf>
    <xf numFmtId="0" fontId="49" fillId="0" borderId="0" xfId="0" applyFont="1"/>
    <xf numFmtId="4" fontId="31" fillId="0" borderId="0" xfId="0" applyNumberFormat="1" applyFont="1"/>
    <xf numFmtId="4" fontId="2" fillId="0" borderId="0" xfId="0" applyNumberFormat="1" applyFont="1" applyAlignment="1">
      <alignment horizontal="right"/>
    </xf>
    <xf numFmtId="4" fontId="2" fillId="0" borderId="0" xfId="8" applyNumberFormat="1" applyFont="1" applyAlignment="1">
      <alignment horizontal="right"/>
    </xf>
    <xf numFmtId="4" fontId="48" fillId="0" borderId="0" xfId="0" applyNumberFormat="1" applyFont="1" applyAlignment="1">
      <alignment horizontal="right"/>
    </xf>
    <xf numFmtId="4" fontId="49" fillId="0" borderId="0" xfId="0" applyNumberFormat="1" applyFont="1"/>
    <xf numFmtId="4" fontId="48" fillId="0" borderId="10" xfId="0" applyNumberFormat="1" applyFont="1" applyBorder="1" applyAlignment="1">
      <alignment horizontal="right"/>
    </xf>
    <xf numFmtId="4" fontId="48" fillId="0" borderId="12" xfId="0" applyNumberFormat="1" applyFont="1" applyBorder="1" applyAlignment="1">
      <alignment horizontal="right"/>
    </xf>
    <xf numFmtId="4" fontId="48" fillId="0" borderId="11" xfId="0" applyNumberFormat="1" applyFont="1" applyBorder="1" applyAlignment="1">
      <alignment horizontal="right"/>
    </xf>
    <xf numFmtId="0" fontId="48" fillId="0" borderId="13" xfId="0" applyFont="1" applyBorder="1"/>
    <xf numFmtId="0" fontId="31" fillId="0" borderId="0" xfId="8" applyFont="1"/>
    <xf numFmtId="49" fontId="0" fillId="0" borderId="0" xfId="0" applyNumberFormat="1"/>
    <xf numFmtId="4" fontId="0" fillId="0" borderId="0" xfId="0" applyNumberFormat="1"/>
    <xf numFmtId="49" fontId="31" fillId="0" borderId="0" xfId="0" applyNumberFormat="1" applyFont="1"/>
    <xf numFmtId="49" fontId="50" fillId="0" borderId="0" xfId="0" applyNumberFormat="1" applyFont="1"/>
    <xf numFmtId="49" fontId="51" fillId="0" borderId="0" xfId="0" applyNumberFormat="1" applyFont="1"/>
    <xf numFmtId="4" fontId="1" fillId="0" borderId="0" xfId="0" applyNumberFormat="1" applyFont="1"/>
    <xf numFmtId="4" fontId="50" fillId="0" borderId="0" xfId="0" applyNumberFormat="1" applyFont="1"/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3"/>
  <sheetViews>
    <sheetView tabSelected="1" topLeftCell="A79" workbookViewId="0">
      <selection activeCell="C104" sqref="C10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40</v>
      </c>
    </row>
    <row r="6" spans="1:3" x14ac:dyDescent="0.25">
      <c r="A6" s="1" t="s">
        <v>41</v>
      </c>
    </row>
    <row r="7" spans="1:3" x14ac:dyDescent="0.25">
      <c r="A7" s="4" t="s">
        <v>1</v>
      </c>
      <c r="B7" s="4" t="s">
        <v>40</v>
      </c>
      <c r="C7" s="6">
        <v>555969.52</v>
      </c>
    </row>
    <row r="8" spans="1:3" x14ac:dyDescent="0.25">
      <c r="A8" s="4" t="s">
        <v>2</v>
      </c>
      <c r="B8" s="4" t="s">
        <v>39</v>
      </c>
      <c r="C8" s="6">
        <v>5030490.76</v>
      </c>
    </row>
    <row r="9" spans="1:3" x14ac:dyDescent="0.25">
      <c r="A9" s="4" t="s">
        <v>5</v>
      </c>
      <c r="B9" s="4" t="s">
        <v>40</v>
      </c>
      <c r="C9" s="6">
        <v>16366</v>
      </c>
    </row>
    <row r="10" spans="1:3" x14ac:dyDescent="0.25">
      <c r="A10" s="4" t="s">
        <v>42</v>
      </c>
      <c r="B10" s="4" t="s">
        <v>40</v>
      </c>
      <c r="C10" s="6">
        <v>58781.08</v>
      </c>
    </row>
    <row r="11" spans="1:3" x14ac:dyDescent="0.25">
      <c r="A11" s="4" t="s">
        <v>43</v>
      </c>
      <c r="B11" s="4" t="s">
        <v>40</v>
      </c>
      <c r="C11" s="6">
        <v>11407453.060000001</v>
      </c>
    </row>
    <row r="12" spans="1:3" x14ac:dyDescent="0.25">
      <c r="A12" s="4" t="s">
        <v>44</v>
      </c>
      <c r="B12" s="4" t="s">
        <v>40</v>
      </c>
      <c r="C12" s="6">
        <v>4750822.29</v>
      </c>
    </row>
    <row r="13" spans="1:3" x14ac:dyDescent="0.25">
      <c r="A13" s="4" t="s">
        <v>45</v>
      </c>
      <c r="B13" s="4" t="s">
        <v>40</v>
      </c>
      <c r="C13" s="6">
        <v>4327492.7300000004</v>
      </c>
    </row>
    <row r="14" spans="1:3" x14ac:dyDescent="0.25">
      <c r="A14" s="4" t="s">
        <v>46</v>
      </c>
      <c r="B14" s="4" t="s">
        <v>40</v>
      </c>
      <c r="C14" s="6">
        <v>288000</v>
      </c>
    </row>
    <row r="15" spans="1:3" x14ac:dyDescent="0.25">
      <c r="A15" s="4" t="s">
        <v>47</v>
      </c>
      <c r="B15" s="4" t="s">
        <v>40</v>
      </c>
      <c r="C15" s="6">
        <v>13606684</v>
      </c>
    </row>
    <row r="16" spans="1:3" x14ac:dyDescent="0.25">
      <c r="A16" s="4" t="s">
        <v>48</v>
      </c>
      <c r="B16" s="4" t="s">
        <v>40</v>
      </c>
      <c r="C16" s="6">
        <v>1109881.07</v>
      </c>
    </row>
    <row r="17" spans="1:3" x14ac:dyDescent="0.25">
      <c r="A17" s="4" t="s">
        <v>49</v>
      </c>
      <c r="B17" s="4" t="s">
        <v>40</v>
      </c>
      <c r="C17" s="6">
        <v>8133977.2800000003</v>
      </c>
    </row>
    <row r="18" spans="1:3" x14ac:dyDescent="0.25">
      <c r="A18" s="4" t="s">
        <v>50</v>
      </c>
      <c r="B18" s="4" t="s">
        <v>40</v>
      </c>
      <c r="C18" s="6">
        <v>1672220</v>
      </c>
    </row>
    <row r="19" spans="1:3" x14ac:dyDescent="0.25">
      <c r="A19" s="4" t="s">
        <v>51</v>
      </c>
      <c r="B19" s="4" t="s">
        <v>40</v>
      </c>
      <c r="C19" s="6">
        <v>81804.58</v>
      </c>
    </row>
    <row r="20" spans="1:3" x14ac:dyDescent="0.25">
      <c r="A20" s="4" t="s">
        <v>52</v>
      </c>
      <c r="B20" s="4" t="s">
        <v>40</v>
      </c>
      <c r="C20" s="6">
        <v>13094027.42</v>
      </c>
    </row>
    <row r="21" spans="1:3" x14ac:dyDescent="0.25">
      <c r="A21" s="4" t="s">
        <v>53</v>
      </c>
      <c r="B21" s="4" t="s">
        <v>40</v>
      </c>
      <c r="C21" s="6">
        <v>7033.04</v>
      </c>
    </row>
    <row r="22" spans="1:3" x14ac:dyDescent="0.25">
      <c r="A22" s="4" t="s">
        <v>54</v>
      </c>
      <c r="B22" s="4" t="s">
        <v>40</v>
      </c>
      <c r="C22" s="6">
        <v>63029063.789999999</v>
      </c>
    </row>
    <row r="23" spans="1:3" x14ac:dyDescent="0.25">
      <c r="B23" s="9"/>
      <c r="C23" s="5">
        <f>C8++C9+C10+C11+C12+C13+C14+C15+C16+C17+C18+C19+C20+C21-C22</f>
        <v>555969.52000000328</v>
      </c>
    </row>
    <row r="24" spans="1:3" x14ac:dyDescent="0.25">
      <c r="A24" s="14" t="s">
        <v>6</v>
      </c>
      <c r="B24" s="8" t="str">
        <f>A4</f>
        <v>05.09.2023.</v>
      </c>
      <c r="C24" s="7"/>
    </row>
    <row r="25" spans="1:3" x14ac:dyDescent="0.25">
      <c r="A25" s="17" t="s">
        <v>69</v>
      </c>
      <c r="B25" s="5">
        <f>SUM(B26:B38)</f>
        <v>11407453.060000002</v>
      </c>
      <c r="C25" s="7"/>
    </row>
    <row r="26" spans="1:3" x14ac:dyDescent="0.25">
      <c r="A26" s="15" t="s">
        <v>55</v>
      </c>
      <c r="B26" s="16">
        <v>710939.79</v>
      </c>
      <c r="C26" s="4"/>
    </row>
    <row r="27" spans="1:3" x14ac:dyDescent="0.25">
      <c r="A27" s="15" t="s">
        <v>56</v>
      </c>
      <c r="B27" s="16">
        <v>2193125</v>
      </c>
      <c r="C27" s="4"/>
    </row>
    <row r="28" spans="1:3" x14ac:dyDescent="0.25">
      <c r="A28" s="15" t="s">
        <v>57</v>
      </c>
      <c r="B28" s="16">
        <v>130020.55</v>
      </c>
    </row>
    <row r="29" spans="1:3" x14ac:dyDescent="0.25">
      <c r="A29" s="15" t="s">
        <v>58</v>
      </c>
      <c r="B29" s="16">
        <v>611529.88</v>
      </c>
    </row>
    <row r="30" spans="1:3" x14ac:dyDescent="0.25">
      <c r="A30" s="15" t="s">
        <v>59</v>
      </c>
      <c r="B30" s="16">
        <v>30439.02</v>
      </c>
    </row>
    <row r="31" spans="1:3" x14ac:dyDescent="0.25">
      <c r="A31" s="15" t="s">
        <v>60</v>
      </c>
      <c r="B31" s="16">
        <v>526048.6</v>
      </c>
    </row>
    <row r="32" spans="1:3" x14ac:dyDescent="0.25">
      <c r="A32" s="15" t="s">
        <v>61</v>
      </c>
      <c r="B32" s="16">
        <v>13992.44</v>
      </c>
    </row>
    <row r="33" spans="1:2" x14ac:dyDescent="0.25">
      <c r="A33" s="15" t="s">
        <v>62</v>
      </c>
      <c r="B33" s="16">
        <v>28520.799999999999</v>
      </c>
    </row>
    <row r="34" spans="1:2" x14ac:dyDescent="0.25">
      <c r="A34" s="15" t="s">
        <v>63</v>
      </c>
      <c r="B34" s="16">
        <v>1008208.85</v>
      </c>
    </row>
    <row r="35" spans="1:2" x14ac:dyDescent="0.25">
      <c r="A35" s="15" t="s">
        <v>64</v>
      </c>
      <c r="B35" s="16">
        <v>370082.9</v>
      </c>
    </row>
    <row r="36" spans="1:2" x14ac:dyDescent="0.25">
      <c r="A36" s="15" t="s">
        <v>65</v>
      </c>
      <c r="B36" s="16">
        <v>3128440.88</v>
      </c>
    </row>
    <row r="37" spans="1:2" x14ac:dyDescent="0.25">
      <c r="A37" s="15" t="s">
        <v>66</v>
      </c>
      <c r="B37" s="16">
        <v>1468412.55</v>
      </c>
    </row>
    <row r="38" spans="1:2" x14ac:dyDescent="0.25">
      <c r="A38" s="15" t="s">
        <v>67</v>
      </c>
      <c r="B38" s="16">
        <v>1187691.8</v>
      </c>
    </row>
    <row r="39" spans="1:2" x14ac:dyDescent="0.25">
      <c r="A39" s="17" t="s">
        <v>70</v>
      </c>
      <c r="B39" s="5">
        <f>SUM(B40:B45)</f>
        <v>4750822.29</v>
      </c>
    </row>
    <row r="40" spans="1:2" x14ac:dyDescent="0.25">
      <c r="A40" s="15" t="s">
        <v>57</v>
      </c>
      <c r="B40" s="16">
        <v>1443051.5</v>
      </c>
    </row>
    <row r="41" spans="1:2" x14ac:dyDescent="0.25">
      <c r="A41" s="15" t="s">
        <v>58</v>
      </c>
      <c r="B41" s="16">
        <v>690811.22</v>
      </c>
    </row>
    <row r="42" spans="1:2" x14ac:dyDescent="0.25">
      <c r="A42" s="15" t="s">
        <v>68</v>
      </c>
      <c r="B42" s="16">
        <v>45859</v>
      </c>
    </row>
    <row r="43" spans="1:2" x14ac:dyDescent="0.25">
      <c r="A43" s="15" t="s">
        <v>65</v>
      </c>
      <c r="B43" s="16">
        <v>2237987.02</v>
      </c>
    </row>
    <row r="44" spans="1:2" x14ac:dyDescent="0.25">
      <c r="A44" s="15" t="s">
        <v>66</v>
      </c>
      <c r="B44" s="16">
        <v>57393.599999999999</v>
      </c>
    </row>
    <row r="45" spans="1:2" x14ac:dyDescent="0.25">
      <c r="A45" s="15" t="s">
        <v>67</v>
      </c>
      <c r="B45" s="16">
        <v>275719.95</v>
      </c>
    </row>
    <row r="46" spans="1:2" x14ac:dyDescent="0.25">
      <c r="A46" s="17" t="s">
        <v>71</v>
      </c>
      <c r="B46" s="5">
        <f>SUM(B47:B53)</f>
        <v>4327492.7300000004</v>
      </c>
    </row>
    <row r="47" spans="1:2" x14ac:dyDescent="0.25">
      <c r="A47" s="15" t="s">
        <v>58</v>
      </c>
      <c r="B47" s="16">
        <v>327910.34999999998</v>
      </c>
    </row>
    <row r="48" spans="1:2" x14ac:dyDescent="0.25">
      <c r="A48" s="15" t="s">
        <v>72</v>
      </c>
      <c r="B48" s="16">
        <v>2025438.03</v>
      </c>
    </row>
    <row r="49" spans="1:2" x14ac:dyDescent="0.25">
      <c r="A49" s="15" t="s">
        <v>68</v>
      </c>
      <c r="B49" s="16">
        <v>407374</v>
      </c>
    </row>
    <row r="50" spans="1:2" x14ac:dyDescent="0.25">
      <c r="A50" s="15" t="s">
        <v>63</v>
      </c>
      <c r="B50" s="16">
        <v>723473.41</v>
      </c>
    </row>
    <row r="51" spans="1:2" x14ac:dyDescent="0.25">
      <c r="A51" s="15" t="s">
        <v>65</v>
      </c>
      <c r="B51" s="16">
        <v>281086.94</v>
      </c>
    </row>
    <row r="52" spans="1:2" x14ac:dyDescent="0.25">
      <c r="A52" s="15" t="s">
        <v>73</v>
      </c>
      <c r="B52" s="16">
        <v>78553.2</v>
      </c>
    </row>
    <row r="53" spans="1:2" x14ac:dyDescent="0.25">
      <c r="A53" s="15" t="s">
        <v>67</v>
      </c>
      <c r="B53" s="16">
        <v>483656.8</v>
      </c>
    </row>
    <row r="54" spans="1:2" x14ac:dyDescent="0.25">
      <c r="A54" s="17" t="s">
        <v>74</v>
      </c>
      <c r="B54" s="5">
        <f>B55</f>
        <v>288000</v>
      </c>
    </row>
    <row r="55" spans="1:2" x14ac:dyDescent="0.25">
      <c r="A55" s="15" t="s">
        <v>75</v>
      </c>
      <c r="B55" s="16">
        <v>288000</v>
      </c>
    </row>
    <row r="56" spans="1:2" x14ac:dyDescent="0.25">
      <c r="A56" s="17" t="s">
        <v>76</v>
      </c>
      <c r="B56" s="5">
        <f>SUM(B57:B60)</f>
        <v>13606684</v>
      </c>
    </row>
    <row r="57" spans="1:2" x14ac:dyDescent="0.25">
      <c r="A57" s="15" t="s">
        <v>77</v>
      </c>
      <c r="B57" s="16">
        <v>1288980</v>
      </c>
    </row>
    <row r="58" spans="1:2" x14ac:dyDescent="0.25">
      <c r="A58" s="15" t="s">
        <v>78</v>
      </c>
      <c r="B58" s="16">
        <v>2986654</v>
      </c>
    </row>
    <row r="59" spans="1:2" x14ac:dyDescent="0.25">
      <c r="A59" s="15" t="s">
        <v>79</v>
      </c>
      <c r="B59" s="16">
        <v>923520</v>
      </c>
    </row>
    <row r="60" spans="1:2" x14ac:dyDescent="0.25">
      <c r="A60" s="15" t="s">
        <v>73</v>
      </c>
      <c r="B60" s="16">
        <v>8407530</v>
      </c>
    </row>
    <row r="61" spans="1:2" x14ac:dyDescent="0.25">
      <c r="A61" s="17" t="s">
        <v>80</v>
      </c>
      <c r="B61" s="5">
        <v>1109881.07</v>
      </c>
    </row>
    <row r="62" spans="1:2" x14ac:dyDescent="0.25">
      <c r="A62" s="15" t="s">
        <v>81</v>
      </c>
      <c r="B62" s="16">
        <v>1109881.07</v>
      </c>
    </row>
    <row r="63" spans="1:2" x14ac:dyDescent="0.25">
      <c r="A63" s="17" t="s">
        <v>82</v>
      </c>
      <c r="B63" s="5">
        <f>SUM(B64:B69)</f>
        <v>8133977.2800000003</v>
      </c>
    </row>
    <row r="64" spans="1:2" x14ac:dyDescent="0.25">
      <c r="A64" s="15" t="s">
        <v>58</v>
      </c>
      <c r="B64" s="16">
        <v>220762.08</v>
      </c>
    </row>
    <row r="65" spans="1:2" x14ac:dyDescent="0.25">
      <c r="A65" s="15" t="s">
        <v>83</v>
      </c>
      <c r="B65" s="16">
        <v>1131240</v>
      </c>
    </row>
    <row r="66" spans="1:2" x14ac:dyDescent="0.25">
      <c r="A66" s="15" t="s">
        <v>78</v>
      </c>
      <c r="B66" s="16">
        <v>982218.6</v>
      </c>
    </row>
    <row r="67" spans="1:2" x14ac:dyDescent="0.25">
      <c r="A67" s="15" t="s">
        <v>84</v>
      </c>
      <c r="B67" s="16">
        <v>186885.6</v>
      </c>
    </row>
    <row r="68" spans="1:2" x14ac:dyDescent="0.25">
      <c r="A68" s="15" t="s">
        <v>68</v>
      </c>
      <c r="B68" s="16">
        <v>181830</v>
      </c>
    </row>
    <row r="69" spans="1:2" x14ac:dyDescent="0.25">
      <c r="A69" s="15" t="s">
        <v>73</v>
      </c>
      <c r="B69" s="16">
        <v>5431041</v>
      </c>
    </row>
    <row r="70" spans="1:2" x14ac:dyDescent="0.25">
      <c r="A70" s="17" t="s">
        <v>85</v>
      </c>
      <c r="B70" s="5">
        <v>1672220</v>
      </c>
    </row>
    <row r="71" spans="1:2" x14ac:dyDescent="0.25">
      <c r="A71" s="15" t="s">
        <v>86</v>
      </c>
      <c r="B71" s="16">
        <v>532070</v>
      </c>
    </row>
    <row r="72" spans="1:2" x14ac:dyDescent="0.25">
      <c r="A72" s="15" t="s">
        <v>87</v>
      </c>
      <c r="B72" s="16">
        <v>114015</v>
      </c>
    </row>
    <row r="73" spans="1:2" x14ac:dyDescent="0.25">
      <c r="A73" s="15" t="s">
        <v>88</v>
      </c>
      <c r="B73" s="16">
        <v>342045</v>
      </c>
    </row>
    <row r="74" spans="1:2" x14ac:dyDescent="0.25">
      <c r="A74" s="15" t="s">
        <v>89</v>
      </c>
      <c r="B74" s="16">
        <v>684090</v>
      </c>
    </row>
    <row r="75" spans="1:2" x14ac:dyDescent="0.25">
      <c r="A75" s="17" t="s">
        <v>90</v>
      </c>
      <c r="B75" s="5">
        <f>SUM(B76:B77)</f>
        <v>81804.58</v>
      </c>
    </row>
    <row r="76" spans="1:2" x14ac:dyDescent="0.25">
      <c r="A76" s="15" t="s">
        <v>68</v>
      </c>
      <c r="B76" s="16">
        <v>48376.68</v>
      </c>
    </row>
    <row r="77" spans="1:2" x14ac:dyDescent="0.25">
      <c r="A77" s="15" t="s">
        <v>91</v>
      </c>
      <c r="B77" s="16">
        <v>33427.9</v>
      </c>
    </row>
    <row r="78" spans="1:2" x14ac:dyDescent="0.25">
      <c r="A78" s="17" t="s">
        <v>92</v>
      </c>
      <c r="B78" s="5">
        <f>SUM(B79:B97)</f>
        <v>13094027.420000002</v>
      </c>
    </row>
    <row r="79" spans="1:2" x14ac:dyDescent="0.25">
      <c r="A79" s="15" t="s">
        <v>93</v>
      </c>
      <c r="B79" s="16">
        <v>106852.64</v>
      </c>
    </row>
    <row r="80" spans="1:2" x14ac:dyDescent="0.25">
      <c r="A80" s="15" t="s">
        <v>77</v>
      </c>
      <c r="B80" s="16">
        <v>4847337.9000000004</v>
      </c>
    </row>
    <row r="81" spans="1:2" x14ac:dyDescent="0.25">
      <c r="A81" s="15" t="s">
        <v>94</v>
      </c>
      <c r="B81" s="16">
        <v>1177871.2</v>
      </c>
    </row>
    <row r="82" spans="1:2" x14ac:dyDescent="0.25">
      <c r="A82" s="15" t="s">
        <v>95</v>
      </c>
      <c r="B82" s="16">
        <f>22140+3168</f>
        <v>25308</v>
      </c>
    </row>
    <row r="83" spans="1:2" x14ac:dyDescent="0.25">
      <c r="A83" s="15" t="s">
        <v>75</v>
      </c>
      <c r="B83" s="16">
        <v>25200</v>
      </c>
    </row>
    <row r="84" spans="1:2" x14ac:dyDescent="0.25">
      <c r="A84" s="15" t="s">
        <v>96</v>
      </c>
      <c r="B84" s="16">
        <v>104755.2</v>
      </c>
    </row>
    <row r="85" spans="1:2" x14ac:dyDescent="0.25">
      <c r="A85" s="15" t="s">
        <v>97</v>
      </c>
      <c r="B85" s="16">
        <v>110220</v>
      </c>
    </row>
    <row r="86" spans="1:2" x14ac:dyDescent="0.25">
      <c r="A86" s="15" t="s">
        <v>98</v>
      </c>
      <c r="B86" s="16">
        <v>1766562</v>
      </c>
    </row>
    <row r="87" spans="1:2" x14ac:dyDescent="0.25">
      <c r="A87" s="15" t="s">
        <v>99</v>
      </c>
      <c r="B87" s="16">
        <v>26568</v>
      </c>
    </row>
    <row r="88" spans="1:2" x14ac:dyDescent="0.25">
      <c r="A88" s="15" t="s">
        <v>100</v>
      </c>
      <c r="B88" s="16">
        <v>134694</v>
      </c>
    </row>
    <row r="89" spans="1:2" x14ac:dyDescent="0.25">
      <c r="A89" s="15" t="s">
        <v>62</v>
      </c>
      <c r="B89" s="16">
        <v>437690</v>
      </c>
    </row>
    <row r="90" spans="1:2" x14ac:dyDescent="0.25">
      <c r="A90" s="15" t="s">
        <v>68</v>
      </c>
      <c r="B90" s="16">
        <v>19562.400000000001</v>
      </c>
    </row>
    <row r="91" spans="1:2" x14ac:dyDescent="0.25">
      <c r="A91" s="15" t="s">
        <v>101</v>
      </c>
      <c r="B91" s="16">
        <v>348000</v>
      </c>
    </row>
    <row r="92" spans="1:2" x14ac:dyDescent="0.25">
      <c r="A92" s="15" t="s">
        <v>65</v>
      </c>
      <c r="B92" s="16">
        <v>215326.07999999999</v>
      </c>
    </row>
    <row r="93" spans="1:2" x14ac:dyDescent="0.25">
      <c r="A93" s="15" t="s">
        <v>102</v>
      </c>
      <c r="B93" s="16">
        <v>354816</v>
      </c>
    </row>
    <row r="94" spans="1:2" x14ac:dyDescent="0.25">
      <c r="A94" s="15" t="s">
        <v>89</v>
      </c>
      <c r="B94" s="16">
        <v>33756</v>
      </c>
    </row>
    <row r="95" spans="1:2" x14ac:dyDescent="0.25">
      <c r="A95" s="15" t="s">
        <v>66</v>
      </c>
      <c r="B95" s="16">
        <v>937860</v>
      </c>
    </row>
    <row r="96" spans="1:2" x14ac:dyDescent="0.25">
      <c r="A96" s="15" t="s">
        <v>103</v>
      </c>
      <c r="B96" s="16">
        <v>2149488</v>
      </c>
    </row>
    <row r="97" spans="1:2" x14ac:dyDescent="0.25">
      <c r="A97" s="15" t="s">
        <v>73</v>
      </c>
      <c r="B97" s="16">
        <v>272160</v>
      </c>
    </row>
    <row r="98" spans="1:2" x14ac:dyDescent="0.25">
      <c r="A98" s="18" t="s">
        <v>106</v>
      </c>
      <c r="B98" s="21">
        <f>SUM(B99:B100)</f>
        <v>4556675.3600000003</v>
      </c>
    </row>
    <row r="99" spans="1:2" x14ac:dyDescent="0.25">
      <c r="A99" s="19" t="s">
        <v>104</v>
      </c>
      <c r="B99" s="20">
        <v>3968864.5</v>
      </c>
    </row>
    <row r="100" spans="1:2" x14ac:dyDescent="0.25">
      <c r="A100" s="19" t="s">
        <v>105</v>
      </c>
      <c r="B100" s="2">
        <v>587810.86</v>
      </c>
    </row>
    <row r="101" spans="1:2" x14ac:dyDescent="0.25">
      <c r="A101" s="1" t="s">
        <v>107</v>
      </c>
      <c r="B101" s="8">
        <f>B102</f>
        <v>26</v>
      </c>
    </row>
    <row r="102" spans="1:2" x14ac:dyDescent="0.25">
      <c r="A102" s="4" t="s">
        <v>108</v>
      </c>
      <c r="B102" s="2">
        <v>26</v>
      </c>
    </row>
    <row r="103" spans="1:2" x14ac:dyDescent="0.25">
      <c r="B103" s="8">
        <f>B25+B39+B46+B54+B56+B61+B63+B70+B75+B78+B98+B101</f>
        <v>63029063.789999999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A31" sqref="A31:B32"/>
    </sheetView>
  </sheetViews>
  <sheetFormatPr defaultRowHeight="12.75" x14ac:dyDescent="0.2"/>
  <cols>
    <col min="1" max="1" width="68" customWidth="1"/>
    <col min="2" max="2" width="11.7109375" bestFit="1" customWidth="1"/>
  </cols>
  <sheetData>
    <row r="1" spans="1:2" ht="15" x14ac:dyDescent="0.25">
      <c r="A1" s="13" t="s">
        <v>10</v>
      </c>
      <c r="B1" s="10">
        <v>2096901.51</v>
      </c>
    </row>
    <row r="2" spans="1:2" ht="15" x14ac:dyDescent="0.25">
      <c r="A2" s="13" t="s">
        <v>17</v>
      </c>
      <c r="B2" s="11">
        <v>336255.81</v>
      </c>
    </row>
    <row r="3" spans="1:2" ht="15" x14ac:dyDescent="0.25">
      <c r="A3" s="13" t="s">
        <v>21</v>
      </c>
      <c r="B3" s="11">
        <v>474257.08999999997</v>
      </c>
    </row>
    <row r="4" spans="1:2" ht="15" x14ac:dyDescent="0.25">
      <c r="A4" s="13" t="s">
        <v>25</v>
      </c>
      <c r="B4" s="12">
        <v>772361.37</v>
      </c>
    </row>
    <row r="5" spans="1:2" ht="15" x14ac:dyDescent="0.25">
      <c r="A5" s="13" t="s">
        <v>28</v>
      </c>
      <c r="B5" s="10">
        <v>48950</v>
      </c>
    </row>
    <row r="6" spans="1:2" ht="15" x14ac:dyDescent="0.25">
      <c r="A6" s="13" t="s">
        <v>36</v>
      </c>
      <c r="B6" s="11">
        <v>1088662.8500000001</v>
      </c>
    </row>
    <row r="7" spans="1:2" ht="15" x14ac:dyDescent="0.25">
      <c r="A7" s="13" t="s">
        <v>8</v>
      </c>
      <c r="B7" s="12">
        <v>74331.399999999994</v>
      </c>
    </row>
    <row r="8" spans="1:2" ht="15" x14ac:dyDescent="0.25">
      <c r="A8" s="13" t="s">
        <v>12</v>
      </c>
      <c r="B8" s="10">
        <v>4254500.8</v>
      </c>
    </row>
    <row r="9" spans="1:2" ht="15" x14ac:dyDescent="0.25">
      <c r="A9" s="13" t="s">
        <v>26</v>
      </c>
      <c r="B9" s="11">
        <v>3102598.4</v>
      </c>
    </row>
    <row r="10" spans="1:2" ht="15" x14ac:dyDescent="0.25">
      <c r="A10" s="13" t="s">
        <v>31</v>
      </c>
      <c r="B10" s="11">
        <v>45100</v>
      </c>
    </row>
    <row r="11" spans="1:2" ht="15" x14ac:dyDescent="0.25">
      <c r="A11" s="13" t="s">
        <v>38</v>
      </c>
      <c r="B11" s="11">
        <v>762446.3</v>
      </c>
    </row>
    <row r="12" spans="1:2" ht="15" x14ac:dyDescent="0.25">
      <c r="A12" s="13" t="s">
        <v>19</v>
      </c>
      <c r="B12" s="12">
        <v>1177128.97</v>
      </c>
    </row>
    <row r="13" spans="1:2" ht="15" x14ac:dyDescent="0.25">
      <c r="A13" s="13" t="s">
        <v>30</v>
      </c>
      <c r="B13" s="10">
        <v>3967392</v>
      </c>
    </row>
    <row r="14" spans="1:2" ht="15" x14ac:dyDescent="0.25">
      <c r="A14" s="13" t="s">
        <v>9</v>
      </c>
      <c r="B14" s="11">
        <v>2793226.3900000006</v>
      </c>
    </row>
    <row r="15" spans="1:2" ht="15" x14ac:dyDescent="0.25">
      <c r="A15" s="13" t="s">
        <v>16</v>
      </c>
      <c r="B15" s="11">
        <v>3045063.21</v>
      </c>
    </row>
    <row r="16" spans="1:2" ht="15" x14ac:dyDescent="0.25">
      <c r="A16" s="13" t="s">
        <v>20</v>
      </c>
      <c r="B16" s="12">
        <v>4672029.7</v>
      </c>
    </row>
    <row r="17" spans="1:2" ht="15" x14ac:dyDescent="0.25">
      <c r="A17" s="13" t="s">
        <v>24</v>
      </c>
      <c r="B17" s="10">
        <v>2470084.73</v>
      </c>
    </row>
    <row r="18" spans="1:2" ht="15" x14ac:dyDescent="0.25">
      <c r="A18" s="13" t="s">
        <v>27</v>
      </c>
      <c r="B18" s="11">
        <v>1784524.46</v>
      </c>
    </row>
    <row r="19" spans="1:2" ht="15" x14ac:dyDescent="0.25">
      <c r="A19" s="13" t="s">
        <v>35</v>
      </c>
      <c r="B19" s="12">
        <v>3774086.78</v>
      </c>
    </row>
    <row r="20" spans="1:2" ht="15" x14ac:dyDescent="0.25">
      <c r="A20" s="13" t="s">
        <v>7</v>
      </c>
      <c r="B20" s="10">
        <v>756966.1</v>
      </c>
    </row>
    <row r="21" spans="1:2" ht="15" x14ac:dyDescent="0.25">
      <c r="A21" s="13" t="s">
        <v>11</v>
      </c>
      <c r="B21" s="11">
        <v>391467.44999999995</v>
      </c>
    </row>
    <row r="22" spans="1:2" ht="15" x14ac:dyDescent="0.25">
      <c r="A22" s="13" t="s">
        <v>22</v>
      </c>
      <c r="B22" s="11">
        <v>1676991.69</v>
      </c>
    </row>
    <row r="23" spans="1:2" ht="15" x14ac:dyDescent="0.25">
      <c r="A23" s="13" t="s">
        <v>29</v>
      </c>
      <c r="B23" s="12">
        <v>938817</v>
      </c>
    </row>
    <row r="24" spans="1:2" ht="15" x14ac:dyDescent="0.25">
      <c r="A24" s="13" t="s">
        <v>37</v>
      </c>
      <c r="B24" s="10">
        <v>976922.80999999982</v>
      </c>
    </row>
    <row r="25" spans="1:2" ht="15" x14ac:dyDescent="0.25">
      <c r="A25" s="13" t="s">
        <v>14</v>
      </c>
      <c r="B25" s="11">
        <v>208007.14</v>
      </c>
    </row>
    <row r="26" spans="1:2" ht="15" x14ac:dyDescent="0.25">
      <c r="A26" s="13" t="s">
        <v>18</v>
      </c>
      <c r="B26" s="11">
        <v>231350.71000000002</v>
      </c>
    </row>
    <row r="27" spans="1:2" ht="15" x14ac:dyDescent="0.25">
      <c r="A27" s="13" t="s">
        <v>33</v>
      </c>
      <c r="B27" s="11">
        <v>198344.39</v>
      </c>
    </row>
    <row r="28" spans="1:2" ht="15" x14ac:dyDescent="0.25">
      <c r="A28" s="13" t="s">
        <v>15</v>
      </c>
      <c r="B28" s="11">
        <v>922423</v>
      </c>
    </row>
    <row r="29" spans="1:2" ht="15" x14ac:dyDescent="0.25">
      <c r="A29" s="13" t="s">
        <v>23</v>
      </c>
      <c r="B29" s="11">
        <v>4756177.8</v>
      </c>
    </row>
    <row r="30" spans="1:2" ht="15" x14ac:dyDescent="0.25">
      <c r="A30" s="13" t="s">
        <v>34</v>
      </c>
      <c r="B30" s="11">
        <v>1223508</v>
      </c>
    </row>
    <row r="31" spans="1:2" ht="15" x14ac:dyDescent="0.25">
      <c r="A31" s="13" t="s">
        <v>13</v>
      </c>
      <c r="B31" s="11">
        <v>2280300</v>
      </c>
    </row>
    <row r="32" spans="1:2" ht="15" x14ac:dyDescent="0.25">
      <c r="A32" s="13" t="s">
        <v>32</v>
      </c>
      <c r="B32" s="11">
        <v>570075</v>
      </c>
    </row>
  </sheetData>
  <sortState xmlns:xlrd2="http://schemas.microsoft.com/office/spreadsheetml/2017/richdata2" ref="A1:B32">
    <sortCondition ref="A1:A3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2023-09-04T07:29:30Z</cp:lastPrinted>
  <dcterms:created xsi:type="dcterms:W3CDTF">2009-03-09T09:27:50Z</dcterms:created>
  <dcterms:modified xsi:type="dcterms:W3CDTF">2023-09-06T08:13:23Z</dcterms:modified>
</cp:coreProperties>
</file>